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6 NPO\1 výzva\"/>
    </mc:Choice>
  </mc:AlternateContent>
  <xr:revisionPtr revIDLastSave="0" documentId="13_ncr:1_{703EA333-6FAE-49C5-9728-DC008FB81B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<sst xmlns="http://schemas.openxmlformats.org/spreadsheetml/2006/main" count="48" uniqueCount="43">
  <si>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</si>
  <si>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</si>
  <si>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</si>
  <si>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</si>
  <si>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</si>
  <si>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</si>
  <si>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</si>
  <si>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</si>
  <si>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</si>
  <si>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</si>
  <si>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</si>
  <si>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</si>
  <si>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</si>
  <si>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</si>
  <si>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</si>
  <si>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</si>
  <si>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</si>
  <si>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</si>
  <si>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</si>
  <si>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</si>
  <si>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</si>
  <si>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</si>
  <si>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</si>
  <si>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</si>
  <si>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</si>
  <si>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</si>
  <si>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</si>
  <si>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21 dní</t>
  </si>
  <si>
    <t>ks</t>
  </si>
  <si>
    <t>Příloha č. 2 Kupní smlouvy - technická specifikace
Tonery (II.) 006 - 2024 (originální)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</si>
  <si>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</si>
  <si>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</si>
  <si>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</si>
  <si>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</si>
  <si>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PhDr. Jan Mašek, Ph.D.,
Tel.: 604 868 346,
37763 6473</t>
  </si>
  <si>
    <t xml:space="preserve">Klatovská 51, 
301 00 Plzeň,
Fakulta pedagogická - Katedra výtvarné výchovy a kultury,
3. patro - místnost KL 324 </t>
  </si>
  <si>
    <r>
      <t xml:space="preserve">
Inkoustová kazeta do tiskárny HP DesignJet T630 36-in Printer - </t>
    </r>
    <r>
      <rPr>
        <b/>
        <sz val="11"/>
        <color theme="1"/>
        <rFont val="Calibri"/>
        <family val="2"/>
        <charset val="238"/>
        <scheme val="minor"/>
      </rPr>
      <t>černá</t>
    </r>
  </si>
  <si>
    <r>
      <t xml:space="preserve">Inkoustová kazeta do tiskárny HP DesignJet T630 36-in Printer - </t>
    </r>
    <r>
      <rPr>
        <b/>
        <sz val="11"/>
        <color theme="1"/>
        <rFont val="Calibri"/>
        <family val="2"/>
        <charset val="238"/>
        <scheme val="minor"/>
      </rPr>
      <t>azurová</t>
    </r>
  </si>
  <si>
    <r>
      <t>Inkoustová kazeta do tiskárny HP DesignJet T630 36-in Printer -</t>
    </r>
    <r>
      <rPr>
        <b/>
        <sz val="11"/>
        <color theme="1"/>
        <rFont val="Calibri"/>
        <family val="2"/>
        <charset val="238"/>
        <scheme val="minor"/>
      </rPr>
      <t xml:space="preserve"> žlutá</t>
    </r>
  </si>
  <si>
    <r>
      <t xml:space="preserve">Inkoustová kazeta do tiskárny HP DesignJet T630 36-in Printer - </t>
    </r>
    <r>
      <rPr>
        <b/>
        <sz val="11"/>
        <color theme="1"/>
        <rFont val="Calibri"/>
        <family val="2"/>
        <charset val="238"/>
        <scheme val="minor"/>
      </rPr>
      <t>purpurová</t>
    </r>
  </si>
  <si>
    <t>Originální kazeta. Kapacita min. 80 ml.</t>
  </si>
  <si>
    <t>Originální kazeta. Kapacita min. 29 ml.</t>
  </si>
  <si>
    <t>Originální kazeta.  Kapacita min. 29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</si>
</sst>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topLeftCell="A4" zoomScaleNormal="100" workbookViewId="0">
      <selection activeCell="G8" sqref="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75.7109375" style="1" customWidth="1"/>
    <col min="4" max="4" width="11.7109375" style="2" customWidth="1"/>
    <col min="5" max="5" width="11.28515625" style="3" customWidth="1"/>
    <col min="6" max="6" width="58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61.5703125" customWidth="1"/>
    <col min="12" max="12" width="29.7109375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3" t="s">
        <v>29</v>
      </c>
      <c r="C1" s="84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95"/>
      <c r="H3" s="95"/>
      <c r="I3" s="95"/>
      <c r="J3" s="95"/>
      <c r="K3" s="95"/>
      <c r="L3" s="95"/>
      <c r="M3" s="95"/>
      <c r="N3" s="95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32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56.25" customHeight="1" thickTop="1" x14ac:dyDescent="0.25">
      <c r="B7" s="50">
        <v>1</v>
      </c>
      <c r="C7" s="69" t="s">
        <v>36</v>
      </c>
      <c r="D7" s="51">
        <v>2</v>
      </c>
      <c r="E7" s="52" t="s">
        <v>28</v>
      </c>
      <c r="F7" s="69" t="s">
        <v>40</v>
      </c>
      <c r="G7" s="99"/>
      <c r="H7" s="53" t="str">
        <f t="shared" ref="H7:H10" si="0">IF(P7&gt;1999,"ANO","NE")</f>
        <v>NE</v>
      </c>
      <c r="I7" s="75" t="s">
        <v>30</v>
      </c>
      <c r="J7" s="96" t="s">
        <v>31</v>
      </c>
      <c r="K7" s="75" t="s">
        <v>33</v>
      </c>
      <c r="L7" s="75" t="s">
        <v>34</v>
      </c>
      <c r="M7" s="75" t="s">
        <v>35</v>
      </c>
      <c r="N7" s="80" t="s">
        <v>27</v>
      </c>
      <c r="O7" s="54">
        <f>D7*P7</f>
        <v>2900</v>
      </c>
      <c r="P7" s="55">
        <v>1450</v>
      </c>
      <c r="Q7" s="102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56.25" customHeight="1" x14ac:dyDescent="0.25">
      <c r="B8" s="42">
        <v>2</v>
      </c>
      <c r="C8" s="70" t="s">
        <v>39</v>
      </c>
      <c r="D8" s="43">
        <v>3</v>
      </c>
      <c r="E8" s="44" t="s">
        <v>28</v>
      </c>
      <c r="F8" s="70" t="s">
        <v>41</v>
      </c>
      <c r="G8" s="100"/>
      <c r="H8" s="45" t="str">
        <f t="shared" si="0"/>
        <v>NE</v>
      </c>
      <c r="I8" s="76"/>
      <c r="J8" s="78"/>
      <c r="K8" s="97"/>
      <c r="L8" s="76"/>
      <c r="M8" s="78"/>
      <c r="N8" s="81"/>
      <c r="O8" s="46">
        <f t="shared" ref="O8:O10" si="2">D8*P8</f>
        <v>1740</v>
      </c>
      <c r="P8" s="47">
        <v>580</v>
      </c>
      <c r="Q8" s="103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56.25" customHeight="1" x14ac:dyDescent="0.25">
      <c r="B9" s="42">
        <v>3</v>
      </c>
      <c r="C9" s="70" t="s">
        <v>37</v>
      </c>
      <c r="D9" s="43">
        <v>3</v>
      </c>
      <c r="E9" s="44" t="s">
        <v>28</v>
      </c>
      <c r="F9" s="70" t="s">
        <v>41</v>
      </c>
      <c r="G9" s="100"/>
      <c r="H9" s="45" t="str">
        <f t="shared" si="0"/>
        <v>NE</v>
      </c>
      <c r="I9" s="76"/>
      <c r="J9" s="78"/>
      <c r="K9" s="97"/>
      <c r="L9" s="76"/>
      <c r="M9" s="78"/>
      <c r="N9" s="81"/>
      <c r="O9" s="46">
        <f t="shared" si="2"/>
        <v>1740</v>
      </c>
      <c r="P9" s="47">
        <v>580</v>
      </c>
      <c r="Q9" s="103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3"/>
      <c r="U9" s="73"/>
    </row>
    <row r="10" spans="2:21" ht="56.25" customHeight="1" thickBot="1" x14ac:dyDescent="0.3">
      <c r="B10" s="59">
        <v>4</v>
      </c>
      <c r="C10" s="71" t="s">
        <v>38</v>
      </c>
      <c r="D10" s="60">
        <v>3</v>
      </c>
      <c r="E10" s="61" t="s">
        <v>28</v>
      </c>
      <c r="F10" s="71" t="s">
        <v>42</v>
      </c>
      <c r="G10" s="101"/>
      <c r="H10" s="62" t="str">
        <f t="shared" si="0"/>
        <v>NE</v>
      </c>
      <c r="I10" s="77"/>
      <c r="J10" s="79"/>
      <c r="K10" s="98"/>
      <c r="L10" s="77"/>
      <c r="M10" s="79"/>
      <c r="N10" s="82"/>
      <c r="O10" s="63">
        <f t="shared" si="2"/>
        <v>1740</v>
      </c>
      <c r="P10" s="64">
        <v>580</v>
      </c>
      <c r="Q10" s="104"/>
      <c r="R10" s="65">
        <f t="shared" ref="R10" si="7">D10*Q10</f>
        <v>0</v>
      </c>
      <c r="S10" s="66" t="str">
        <f t="shared" ref="S10" si="8">IF(ISNUMBER(Q10), IF(Q10&gt;P10,"NEVYHOVUJE","VYHOVUJE")," ")</f>
        <v xml:space="preserve"> </v>
      </c>
      <c r="T10" s="74"/>
      <c r="U10" s="74"/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1"/>
    </row>
    <row r="12" spans="2:21" ht="60.75" customHeight="1" thickTop="1" thickBot="1" x14ac:dyDescent="0.3">
      <c r="B12" s="90" t="s">
        <v>14</v>
      </c>
      <c r="C12" s="91"/>
      <c r="D12" s="91"/>
      <c r="E12" s="91"/>
      <c r="F12" s="91"/>
      <c r="G12" s="91"/>
      <c r="H12" s="67"/>
      <c r="I12" s="25"/>
      <c r="J12" s="25"/>
      <c r="K12" s="25"/>
      <c r="L12" s="11"/>
      <c r="M12" s="11"/>
      <c r="N12" s="26"/>
      <c r="O12" s="26"/>
      <c r="P12" s="27" t="s">
        <v>11</v>
      </c>
      <c r="Q12" s="92" t="s">
        <v>12</v>
      </c>
      <c r="R12" s="93"/>
      <c r="S12" s="94"/>
      <c r="T12" s="20"/>
      <c r="U12" s="28"/>
    </row>
    <row r="13" spans="2:21" ht="33.75" customHeight="1" thickTop="1" thickBot="1" x14ac:dyDescent="0.3">
      <c r="B13" s="85" t="s">
        <v>15</v>
      </c>
      <c r="C13" s="86"/>
      <c r="D13" s="86"/>
      <c r="E13" s="86"/>
      <c r="F13" s="86"/>
      <c r="G13" s="86"/>
      <c r="H13" s="34"/>
      <c r="I13" s="29"/>
      <c r="L13" s="9"/>
      <c r="M13" s="9"/>
      <c r="N13" s="30"/>
      <c r="O13" s="30"/>
      <c r="P13" s="31">
        <f>SUM(O7:O10)</f>
        <v>8120</v>
      </c>
      <c r="Q13" s="87">
        <f>SUM(R7:R10)</f>
        <v>0</v>
      </c>
      <c r="R13" s="88"/>
      <c r="S13" s="89"/>
    </row>
    <row r="14" spans="2:21" ht="14.25" customHeight="1" thickTop="1" x14ac:dyDescent="0.25"/>
    <row r="15" spans="2:21" ht="14.25" customHeight="1" x14ac:dyDescent="0.25">
      <c r="B15" s="37"/>
    </row>
    <row r="16" spans="2:21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/P2tz5Y2cOGOgffYMexgsmcddQNYDfWvF6iq9ZnRdMGmx3xKCPa5a1gm4SK3MCkz7w8XbMkclUle6cRcB7CaIw==" saltValue="4xl8bw7qI2o2MwrIgFuduQ==" spinCount="100000" sheet="1" objects="1" scenarios="1"/>
  <mergeCells count="14">
    <mergeCell ref="B1:C1"/>
    <mergeCell ref="B13:G13"/>
    <mergeCell ref="Q13:S13"/>
    <mergeCell ref="B12:G12"/>
    <mergeCell ref="Q12:S12"/>
    <mergeCell ref="G3:N3"/>
    <mergeCell ref="I7:I10"/>
    <mergeCell ref="J7:J10"/>
    <mergeCell ref="K7:K10"/>
    <mergeCell ref="T7:T10"/>
    <mergeCell ref="U7:U10"/>
    <mergeCell ref="L7:L10"/>
    <mergeCell ref="M7:M10"/>
    <mergeCell ref="N7:N10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2023-09-07T08:48:20Z</cp:lastPrinted>
  <dcterms:created xsi:type="dcterms:W3CDTF">2014-03-05T12:43:32Z</dcterms:created>
  <dcterms:modified xsi:type="dcterms:W3CDTF">2024-01-29T08:05:35Z</dcterms:modified>
</cp:coreProperties>
</file>